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bookViews>
    <workbookView xWindow="0" yWindow="0" windowWidth="23040" windowHeight="9120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T46" i="1" l="1"/>
  <c r="R46" i="1"/>
  <c r="P46" i="1"/>
  <c r="U43" i="1"/>
  <c r="R43" i="1"/>
  <c r="P43" i="1"/>
  <c r="R41" i="1"/>
  <c r="P41" i="1"/>
  <c r="T37" i="1"/>
  <c r="R37" i="1"/>
  <c r="P37" i="1"/>
  <c r="P8" i="1" s="1"/>
  <c r="P9" i="1" s="1"/>
  <c r="U24" i="1"/>
  <c r="U37" i="1" s="1"/>
  <c r="T9" i="1" l="1"/>
</calcChain>
</file>

<file path=xl/sharedStrings.xml><?xml version="1.0" encoding="utf-8"?>
<sst xmlns="http://schemas.openxmlformats.org/spreadsheetml/2006/main" count="56" uniqueCount="55">
  <si>
    <t>СНТГ "ДОЛГИЙ ЛУГ"</t>
  </si>
  <si>
    <t>Отчет об исполнении сметы на 30.04.2025</t>
  </si>
  <si>
    <t>Направление деятельности</t>
  </si>
  <si>
    <t>Целевые мероприятия</t>
  </si>
  <si>
    <t>Смета составлена</t>
  </si>
  <si>
    <t>методом начисления</t>
  </si>
  <si>
    <t>Доходы</t>
  </si>
  <si>
    <t>Планируемое поступление</t>
  </si>
  <si>
    <t>Фактическое поступление</t>
  </si>
  <si>
    <t>Дефицит</t>
  </si>
  <si>
    <t>Превышение</t>
  </si>
  <si>
    <t>Целевые взносы</t>
  </si>
  <si>
    <t>Итого</t>
  </si>
  <si>
    <t>Расходы</t>
  </si>
  <si>
    <t>Планируемый расход</t>
  </si>
  <si>
    <t>Фактический расход</t>
  </si>
  <si>
    <t>Не израсходовано</t>
  </si>
  <si>
    <t>Перерасход</t>
  </si>
  <si>
    <t>Ремонт дорожного покрытия (Целевые мероприятия)</t>
  </si>
  <si>
    <t>Инвентарь для уборки и содержания территории (Целевые мероприятия)</t>
  </si>
  <si>
    <t>Система видеонаблюдения (Целевые мероприятия)</t>
  </si>
  <si>
    <t>Обустройство пожарной площадки у пруда (Целевые мероприятия)</t>
  </si>
  <si>
    <t>Наполнение сайта СНТГ (Целевые мероприятия)</t>
  </si>
  <si>
    <t>Оформление права собственности на здание правления (Целевые мероприятия)</t>
  </si>
  <si>
    <t>Забор по 12-й Луговой (ограждение парка) (Целевые мероприятия)</t>
  </si>
  <si>
    <t>ТО газопроводов и оборудования (Целевые мероприятия)</t>
  </si>
  <si>
    <t>Понижение уровня пожарного пруда (Целевые мероприятия)</t>
  </si>
  <si>
    <t>Вознаграждение за техническое обслуживание системы водоснабжения (Целевые мероприятия)</t>
  </si>
  <si>
    <t>Тротуар вдоль 327 участка (Целевые мероприятия)</t>
  </si>
  <si>
    <t>Реконструкция ворот на 8-й Луговой улице (Целевые мероприятия)</t>
  </si>
  <si>
    <t>Установка сферических зеркал (Целевые мероприятия)</t>
  </si>
  <si>
    <t>Проведение праздников (Целевые мероприятия)</t>
  </si>
  <si>
    <t>Строительство водопровода на 12-й Луговой улице (Целевые мероприятия)</t>
  </si>
  <si>
    <t>Расходы на устранение аварий (Целевые мероприятия)</t>
  </si>
  <si>
    <t>Изготовление схем СНТГ и вывески на въезд (Целевые мероприятия)</t>
  </si>
  <si>
    <t>Дата составления:</t>
  </si>
  <si>
    <t>Ответственный:</t>
  </si>
  <si>
    <t>Председатель Правления</t>
  </si>
  <si>
    <t>Коган А. Н.</t>
  </si>
  <si>
    <t>(должность)</t>
  </si>
  <si>
    <t>(подпись)</t>
  </si>
  <si>
    <t>(расшифровка подписи)</t>
  </si>
  <si>
    <t>СПРАВОЧНО: расходы по смете:</t>
  </si>
  <si>
    <t>Дренаж-водоотводные лотки у центрального въезда (Целевые мероприятия)</t>
  </si>
  <si>
    <t>Расходы по протоколу-санит.комната, списание канц.товаров (Целевые мероприятия)</t>
  </si>
  <si>
    <t>Прокладка новой эл. линии общего освещения(Целевые мероприятия)</t>
  </si>
  <si>
    <t>Электроэнергия на общее освещение (Целевые мероприятия)</t>
  </si>
  <si>
    <t xml:space="preserve">Строительство центрального колодца на 11-й Луговой улице, восст. колодца на 2й </t>
  </si>
  <si>
    <t>***Закуплен инвентарь бензокоса, бензопила, бензоножницы</t>
  </si>
  <si>
    <t>***Закуплено 5 камер (доп.материалы) + монтаж</t>
  </si>
  <si>
    <t>***Проведены 4 праздника (день Нептуна, праздник осени, Новый год, Масленица</t>
  </si>
  <si>
    <t>***Подключено 6 человек/внесено в кассу 6*50 000 руб=300 000 руб.</t>
  </si>
  <si>
    <t>***Трубы, монтаж, привлечение техники</t>
  </si>
  <si>
    <t>***Госпошлина, кадастровые, геодезические работы</t>
  </si>
  <si>
    <t>*** Установлено 6 зеркал+доп. 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</si>
</sst>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</font>
    <font>
      <b/>
      <sz val="9"/>
      <color rgb="FF003F2F"/>
      <name val="Arial"/>
      <family val="2"/>
    </font>
    <font>
      <sz val="9"/>
      <name val="Arial"/>
      <family val="2"/>
    </font>
    <font>
      <b/>
      <sz val="10"/>
      <color rgb="FF003F2F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ACC8BD"/>
      </left>
      <right/>
      <top style="thin">
        <color rgb="FFA0A0A0"/>
      </top>
      <bottom style="thin">
        <color rgb="FFACC8BD"/>
      </bottom>
      <diagonal/>
    </border>
    <border>
      <left/>
      <right style="thin">
        <color rgb="FFACC8BD"/>
      </right>
      <top style="thin">
        <color rgb="FFA0A0A0"/>
      </top>
      <bottom style="thin">
        <color rgb="FFACC8BD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4" fontId="5" fillId="0" borderId="3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6" fillId="2" borderId="7" xfId="0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right" vertical="top"/>
    </xf>
    <xf numFmtId="0" fontId="6" fillId="2" borderId="9" xfId="0" applyFont="1" applyFill="1" applyBorder="1" applyAlignment="1">
      <alignment horizontal="right" vertical="top"/>
    </xf>
    <xf numFmtId="4" fontId="6" fillId="2" borderId="2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right" vertical="top"/>
    </xf>
    <xf numFmtId="2" fontId="5" fillId="0" borderId="3" xfId="0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0" fontId="4" fillId="2" borderId="10" xfId="0" applyFont="1" applyFill="1" applyBorder="1" applyAlignment="1">
      <alignment horizontal="left" vertical="top"/>
    </xf>
    <xf numFmtId="4" fontId="6" fillId="2" borderId="10" xfId="0" applyNumberFormat="1" applyFont="1" applyFill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4" fontId="9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justify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4" fontId="5" fillId="0" borderId="3" xfId="0" applyNumberFormat="1" applyFont="1" applyBorder="1" applyAlignment="1">
      <alignment horizontal="right" vertical="top"/>
    </xf>
    <xf numFmtId="4" fontId="6" fillId="2" borderId="2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left"/>
    </xf>
    <xf numFmtId="0" fontId="0" fillId="0" borderId="10" xfId="0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right" vertical="top"/>
    </xf>
    <xf numFmtId="0" fontId="9" fillId="0" borderId="3" xfId="0" applyFont="1" applyBorder="1" applyAlignment="1">
      <alignment horizontal="left" vertical="top"/>
    </xf>
    <xf numFmtId="4" fontId="6" fillId="2" borderId="5" xfId="0" applyNumberFormat="1" applyFont="1" applyFill="1" applyBorder="1" applyAlignment="1">
      <alignment horizontal="right" vertical="top"/>
    </xf>
    <xf numFmtId="4" fontId="5" fillId="0" borderId="12" xfId="0" applyNumberFormat="1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0" fillId="0" borderId="11" xfId="0" applyBorder="1" applyAlignment="1">
      <alignment horizontal="center" vertical="top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U51"/>
  <sheetViews>
    <sheetView tabSelected="1" topLeftCell="A19" workbookViewId="0">
      <selection activeCell="A35" sqref="A35:U35"/>
    </sheetView>
  </sheetViews>
  <sheetFormatPr defaultColWidth="10.46484375" defaultRowHeight="11.5" customHeight="1" x14ac:dyDescent="0.35"/>
  <cols>
    <col min="1" max="1" width="10.46484375" style="1" customWidth="1"/>
    <col min="2" max="2" width="4" style="1" customWidth="1"/>
    <col min="3" max="3" width="4.46484375" style="1" customWidth="1"/>
    <col min="4" max="4" width="2.796875" style="1" customWidth="1"/>
    <col min="5" max="5" width="7.33203125" style="1" customWidth="1"/>
    <col min="6" max="6" width="21.46484375" style="1" customWidth="1"/>
    <col min="7" max="7" width="4.6640625" style="1" customWidth="1"/>
    <col min="8" max="8" width="2.796875" style="1" customWidth="1"/>
    <col min="9" max="9" width="1.796875" style="1" customWidth="1"/>
    <col min="10" max="10" width="1" style="1" customWidth="1"/>
    <col min="11" max="11" width="3.33203125" style="1" customWidth="1"/>
    <col min="12" max="12" width="5" style="1" customWidth="1"/>
    <col min="13" max="13" width="9.46484375" style="1" customWidth="1"/>
    <col min="14" max="14" width="3" style="1" customWidth="1"/>
    <col min="15" max="15" width="2.46484375" style="1" customWidth="1"/>
    <col min="16" max="16" width="3.796875" style="1" customWidth="1"/>
    <col min="17" max="17" width="16" style="1" customWidth="1"/>
    <col min="18" max="18" width="10.6640625" style="1" customWidth="1"/>
    <col min="19" max="19" width="9.1328125" style="1" customWidth="1"/>
    <col min="20" max="21" width="19.796875" style="1" customWidth="1"/>
  </cols>
  <sheetData>
    <row r="1" spans="1:21" ht="13" customHeight="1" x14ac:dyDescent="0.4">
      <c r="A1" s="2" t="s">
        <v>0</v>
      </c>
      <c r="B1" s="2"/>
      <c r="C1" s="3"/>
      <c r="D1" s="3"/>
      <c r="E1" s="3"/>
      <c r="F1" s="3"/>
    </row>
    <row r="2" spans="1:21" ht="16" customHeight="1" x14ac:dyDescent="0.5">
      <c r="A2" s="4" t="s">
        <v>1</v>
      </c>
      <c r="B2" s="4"/>
      <c r="C2" s="3"/>
      <c r="D2" s="3"/>
      <c r="E2" s="3"/>
      <c r="F2" s="3"/>
    </row>
    <row r="3" spans="1:21" s="1" customFormat="1" ht="2.1" customHeight="1" x14ac:dyDescent="0.35"/>
    <row r="4" spans="1:21" ht="11.1" customHeight="1" x14ac:dyDescent="0.4">
      <c r="A4" s="25" t="s">
        <v>2</v>
      </c>
      <c r="B4" s="25"/>
      <c r="C4" s="25"/>
      <c r="D4" s="25"/>
      <c r="E4" s="25"/>
      <c r="F4" s="26" t="s">
        <v>3</v>
      </c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1" ht="11.1" customHeight="1" x14ac:dyDescent="0.4">
      <c r="A5" s="25" t="s">
        <v>4</v>
      </c>
      <c r="B5" s="25"/>
      <c r="C5" s="25"/>
      <c r="D5" s="25"/>
      <c r="E5" s="25"/>
      <c r="F5" s="26" t="s">
        <v>5</v>
      </c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1" s="1" customFormat="1" ht="10" customHeight="1" x14ac:dyDescent="0.35"/>
    <row r="7" spans="1:21" ht="25" customHeight="1" x14ac:dyDescent="0.35">
      <c r="A7" s="27" t="s">
        <v>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  <c r="M7" s="28"/>
      <c r="N7" s="28"/>
      <c r="O7" s="28"/>
      <c r="P7" s="28" t="s">
        <v>7</v>
      </c>
      <c r="Q7" s="28"/>
      <c r="R7" s="28" t="s">
        <v>8</v>
      </c>
      <c r="S7" s="28"/>
      <c r="T7" s="5" t="s">
        <v>9</v>
      </c>
      <c r="U7" s="5" t="s">
        <v>10</v>
      </c>
    </row>
    <row r="8" spans="1:21" ht="12" customHeight="1" x14ac:dyDescent="0.35">
      <c r="A8" s="29" t="s">
        <v>11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6"/>
      <c r="M8" s="7"/>
      <c r="N8" s="7"/>
      <c r="O8" s="8"/>
      <c r="P8" s="30">
        <f>SUM(P37)</f>
        <v>4934720</v>
      </c>
      <c r="Q8" s="30"/>
      <c r="R8" s="30">
        <v>1780674</v>
      </c>
      <c r="S8" s="30"/>
      <c r="T8" s="9"/>
      <c r="U8" s="10"/>
    </row>
    <row r="9" spans="1:21" ht="13" customHeight="1" x14ac:dyDescent="0.35">
      <c r="A9" s="27" t="s">
        <v>12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11"/>
      <c r="M9" s="12"/>
      <c r="N9" s="12"/>
      <c r="O9" s="13"/>
      <c r="P9" s="31">
        <f>SUM(P8)</f>
        <v>4934720</v>
      </c>
      <c r="Q9" s="31"/>
      <c r="R9" s="31">
        <v>1780674</v>
      </c>
      <c r="S9" s="31"/>
      <c r="T9" s="14">
        <f>SUM(T8)</f>
        <v>0</v>
      </c>
      <c r="U9" s="15"/>
    </row>
    <row r="10" spans="1:21" s="1" customFormat="1" ht="10" customHeight="1" x14ac:dyDescent="0.35"/>
    <row r="11" spans="1:21" s="1" customFormat="1" ht="5.0999999999999996" customHeight="1" x14ac:dyDescent="0.35"/>
    <row r="12" spans="1:21" ht="25" customHeight="1" x14ac:dyDescent="0.35">
      <c r="A12" s="27" t="s">
        <v>13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8" t="s">
        <v>14</v>
      </c>
      <c r="Q12" s="28"/>
      <c r="R12" s="28" t="s">
        <v>15</v>
      </c>
      <c r="S12" s="28"/>
      <c r="T12" s="5" t="s">
        <v>16</v>
      </c>
      <c r="U12" s="5" t="s">
        <v>17</v>
      </c>
    </row>
    <row r="13" spans="1:21" ht="12" customHeight="1" x14ac:dyDescent="0.35">
      <c r="A13" s="29" t="s">
        <v>45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>
        <v>2557720</v>
      </c>
      <c r="Q13" s="30"/>
      <c r="R13" s="37">
        <v>2557720</v>
      </c>
      <c r="S13" s="38"/>
      <c r="T13" s="9"/>
      <c r="U13" s="10"/>
    </row>
    <row r="14" spans="1:21" ht="12" customHeight="1" x14ac:dyDescent="0.35">
      <c r="A14" s="29" t="s">
        <v>44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6"/>
      <c r="Q14" s="8"/>
      <c r="R14" s="30">
        <v>53120.04</v>
      </c>
      <c r="S14" s="30"/>
      <c r="T14" s="10"/>
      <c r="U14" s="9">
        <v>53120.04</v>
      </c>
    </row>
    <row r="15" spans="1:21" ht="12" customHeight="1" x14ac:dyDescent="0.35">
      <c r="A15" s="29" t="s">
        <v>19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>
        <v>150000</v>
      </c>
      <c r="Q15" s="30"/>
      <c r="R15" s="30">
        <v>141823</v>
      </c>
      <c r="S15" s="30"/>
      <c r="T15" s="9">
        <v>8177</v>
      </c>
      <c r="U15" s="10"/>
    </row>
    <row r="16" spans="1:21" ht="12" customHeight="1" x14ac:dyDescent="0.35">
      <c r="A16" s="22" t="s">
        <v>48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4"/>
    </row>
    <row r="17" spans="1:21" ht="12" customHeight="1" x14ac:dyDescent="0.35">
      <c r="A17" s="29" t="s">
        <v>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>
        <v>150000</v>
      </c>
      <c r="Q17" s="30"/>
      <c r="R17" s="30">
        <v>195950</v>
      </c>
      <c r="S17" s="30"/>
      <c r="T17" s="10"/>
      <c r="U17" s="9">
        <v>45950</v>
      </c>
    </row>
    <row r="18" spans="1:21" ht="12" customHeight="1" x14ac:dyDescent="0.35">
      <c r="A18" s="22" t="s">
        <v>49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</row>
    <row r="19" spans="1:21" ht="12" customHeight="1" x14ac:dyDescent="0.35">
      <c r="A19" s="29" t="s">
        <v>21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v>100000</v>
      </c>
      <c r="Q19" s="30"/>
      <c r="R19" s="30">
        <v>133000</v>
      </c>
      <c r="S19" s="30"/>
      <c r="T19" s="10"/>
      <c r="U19" s="9">
        <v>33000</v>
      </c>
    </row>
    <row r="20" spans="1:21" ht="12" customHeight="1" x14ac:dyDescent="0.35">
      <c r="A20" s="29" t="s">
        <v>22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>
        <v>30000</v>
      </c>
      <c r="Q20" s="30"/>
      <c r="R20" s="6"/>
      <c r="S20" s="8"/>
      <c r="T20" s="9">
        <v>30000</v>
      </c>
      <c r="U20" s="10"/>
    </row>
    <row r="21" spans="1:21" ht="12" customHeight="1" x14ac:dyDescent="0.35">
      <c r="A21" s="29" t="s">
        <v>46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>
        <v>480000</v>
      </c>
      <c r="Q21" s="30"/>
      <c r="R21" s="30">
        <v>223065.39</v>
      </c>
      <c r="S21" s="30"/>
      <c r="T21" s="9">
        <v>256934.61</v>
      </c>
      <c r="U21" s="10"/>
    </row>
    <row r="22" spans="1:21" ht="12" customHeight="1" x14ac:dyDescent="0.35">
      <c r="A22" s="29" t="s">
        <v>23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>
        <v>100000</v>
      </c>
      <c r="Q22" s="30"/>
      <c r="R22" s="30">
        <v>86000</v>
      </c>
      <c r="S22" s="30"/>
      <c r="T22" s="9">
        <v>14000</v>
      </c>
      <c r="U22" s="10"/>
    </row>
    <row r="23" spans="1:21" ht="12" customHeight="1" x14ac:dyDescent="0.35">
      <c r="A23" s="22" t="s">
        <v>53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4"/>
    </row>
    <row r="24" spans="1:21" ht="12" customHeight="1" x14ac:dyDescent="0.35">
      <c r="A24" s="29" t="s">
        <v>24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>
        <v>450000</v>
      </c>
      <c r="Q24" s="30"/>
      <c r="R24" s="39">
        <v>452657</v>
      </c>
      <c r="S24" s="40"/>
      <c r="T24" s="9"/>
      <c r="U24" s="9">
        <f>SUM(R24-P24)</f>
        <v>2657</v>
      </c>
    </row>
    <row r="25" spans="1:21" ht="12" customHeight="1" x14ac:dyDescent="0.35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6"/>
      <c r="Q25" s="8"/>
      <c r="R25" s="30">
        <v>42100</v>
      </c>
      <c r="S25" s="30"/>
      <c r="T25" s="10"/>
      <c r="U25" s="9">
        <v>42100</v>
      </c>
    </row>
    <row r="26" spans="1:21" ht="12" customHeight="1" x14ac:dyDescent="0.35">
      <c r="A26" s="22" t="s">
        <v>52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4"/>
    </row>
    <row r="27" spans="1:21" ht="12" customHeight="1" x14ac:dyDescent="0.35">
      <c r="A27" s="29" t="s">
        <v>47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6"/>
      <c r="Q27" s="8"/>
      <c r="R27" s="30">
        <v>125400</v>
      </c>
      <c r="S27" s="30"/>
      <c r="T27" s="10"/>
      <c r="U27" s="9">
        <v>125400</v>
      </c>
    </row>
    <row r="28" spans="1:21" ht="12" customHeight="1" x14ac:dyDescent="0.35">
      <c r="A28" s="29" t="s">
        <v>28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>
        <v>150000</v>
      </c>
      <c r="Q28" s="30"/>
      <c r="R28" s="30">
        <v>76520</v>
      </c>
      <c r="S28" s="30"/>
      <c r="T28" s="9">
        <v>73480</v>
      </c>
      <c r="U28" s="10"/>
    </row>
    <row r="29" spans="1:21" ht="12" customHeight="1" x14ac:dyDescent="0.35">
      <c r="A29" s="29" t="s">
        <v>29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>
        <v>150000</v>
      </c>
      <c r="Q29" s="30"/>
      <c r="R29" s="30">
        <v>10000</v>
      </c>
      <c r="S29" s="30"/>
      <c r="T29" s="9">
        <v>140000</v>
      </c>
      <c r="U29" s="10"/>
    </row>
    <row r="30" spans="1:21" ht="12" customHeight="1" x14ac:dyDescent="0.35">
      <c r="A30" s="29" t="s">
        <v>30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>
        <v>84000</v>
      </c>
      <c r="Q30" s="30"/>
      <c r="R30" s="30">
        <v>57594</v>
      </c>
      <c r="S30" s="30"/>
      <c r="T30" s="9">
        <v>26406</v>
      </c>
      <c r="U30" s="10"/>
    </row>
    <row r="31" spans="1:21" ht="12" customHeight="1" x14ac:dyDescent="0.35">
      <c r="A31" s="22" t="s">
        <v>54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4"/>
    </row>
    <row r="32" spans="1:21" ht="12" customHeight="1" x14ac:dyDescent="0.35">
      <c r="A32" s="29" t="s">
        <v>31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>
        <v>120000</v>
      </c>
      <c r="Q32" s="30"/>
      <c r="R32" s="30">
        <v>93164.76</v>
      </c>
      <c r="S32" s="30"/>
      <c r="T32" s="9">
        <v>26835.24</v>
      </c>
      <c r="U32" s="10"/>
    </row>
    <row r="33" spans="1:21" ht="12" customHeight="1" x14ac:dyDescent="0.35">
      <c r="A33" s="22" t="s">
        <v>50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4"/>
    </row>
    <row r="34" spans="1:21" ht="12" customHeight="1" x14ac:dyDescent="0.35">
      <c r="A34" s="29" t="s">
        <v>32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>
        <v>300000</v>
      </c>
      <c r="Q34" s="30"/>
      <c r="R34" s="30">
        <v>319670</v>
      </c>
      <c r="S34" s="30"/>
      <c r="T34" s="10"/>
      <c r="U34" s="9">
        <v>19670</v>
      </c>
    </row>
    <row r="35" spans="1:21" ht="12" customHeight="1" x14ac:dyDescent="0.35">
      <c r="A35" s="22" t="s">
        <v>51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4"/>
    </row>
    <row r="36" spans="1:21" ht="12" customHeight="1" x14ac:dyDescent="0.35">
      <c r="A36" s="29" t="s">
        <v>34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>
        <v>113000</v>
      </c>
      <c r="Q36" s="30"/>
      <c r="R36" s="30">
        <v>112100</v>
      </c>
      <c r="S36" s="30"/>
      <c r="T36" s="16">
        <v>900</v>
      </c>
      <c r="U36" s="10"/>
    </row>
    <row r="37" spans="1:21" ht="13" customHeight="1" x14ac:dyDescent="0.35">
      <c r="A37" s="27" t="s">
        <v>12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31">
        <f>SUM(P13:Q36)</f>
        <v>4934720</v>
      </c>
      <c r="Q37" s="31"/>
      <c r="R37" s="31">
        <f>SUM(R13:S36)</f>
        <v>4679884.1900000004</v>
      </c>
      <c r="S37" s="31"/>
      <c r="T37" s="14">
        <f>SUM(T13:T36)</f>
        <v>576732.85</v>
      </c>
      <c r="U37" s="14">
        <f>SUM(U13:U36)</f>
        <v>321897.04000000004</v>
      </c>
    </row>
    <row r="38" spans="1:21" ht="13" customHeight="1" x14ac:dyDescent="0.35">
      <c r="A38" s="18" t="s">
        <v>42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9"/>
      <c r="Q38" s="19"/>
      <c r="R38" s="19"/>
      <c r="S38" s="19"/>
      <c r="T38" s="19"/>
      <c r="U38" s="19"/>
    </row>
    <row r="39" spans="1:21" ht="12" customHeight="1" x14ac:dyDescent="0.35">
      <c r="A39" s="29" t="s">
        <v>18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>
        <v>13389895</v>
      </c>
      <c r="Q39" s="30"/>
      <c r="R39" s="30">
        <v>13389895</v>
      </c>
      <c r="S39" s="30"/>
      <c r="T39" s="10"/>
      <c r="U39" s="9"/>
    </row>
    <row r="40" spans="1:21" ht="12" customHeight="1" x14ac:dyDescent="0.35">
      <c r="A40" s="29" t="s">
        <v>43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0">
        <v>133320</v>
      </c>
      <c r="Q40" s="30"/>
      <c r="R40" s="30">
        <v>133320</v>
      </c>
      <c r="S40" s="30"/>
      <c r="T40" s="10"/>
      <c r="U40" s="9"/>
    </row>
    <row r="41" spans="1:21" ht="13" customHeight="1" x14ac:dyDescent="0.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36">
        <f>SUM(P39:Q40)</f>
        <v>13523215</v>
      </c>
      <c r="Q41" s="36"/>
      <c r="R41" s="36">
        <f>SUM(R39:S40)</f>
        <v>13523215</v>
      </c>
      <c r="S41" s="36"/>
      <c r="T41" s="19"/>
      <c r="U41" s="19"/>
    </row>
    <row r="42" spans="1:21" ht="12" customHeight="1" x14ac:dyDescent="0.35">
      <c r="A42" s="35" t="s">
        <v>25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4">
        <v>267211.68</v>
      </c>
      <c r="Q42" s="34"/>
      <c r="R42" s="34">
        <v>276304.68</v>
      </c>
      <c r="S42" s="34"/>
      <c r="T42" s="20"/>
      <c r="U42" s="21">
        <v>9093</v>
      </c>
    </row>
    <row r="43" spans="1:21" ht="13" customHeight="1" x14ac:dyDescent="0.3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36">
        <f>SUM(P42)</f>
        <v>267211.68</v>
      </c>
      <c r="Q43" s="36"/>
      <c r="R43" s="36">
        <f>SUM(R42)</f>
        <v>276304.68</v>
      </c>
      <c r="S43" s="36"/>
      <c r="T43" s="19"/>
      <c r="U43" s="19">
        <f>SUM(U42)</f>
        <v>9093</v>
      </c>
    </row>
    <row r="44" spans="1:21" ht="12" customHeight="1" x14ac:dyDescent="0.35">
      <c r="A44" s="35" t="s">
        <v>27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4">
        <v>180000</v>
      </c>
      <c r="Q44" s="34"/>
      <c r="R44" s="34">
        <v>180000</v>
      </c>
      <c r="S44" s="34"/>
      <c r="T44" s="20"/>
      <c r="U44" s="20"/>
    </row>
    <row r="45" spans="1:21" ht="12" customHeight="1" x14ac:dyDescent="0.35">
      <c r="A45" s="35" t="s">
        <v>33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4">
        <v>110000</v>
      </c>
      <c r="Q45" s="34"/>
      <c r="R45" s="34">
        <v>31050</v>
      </c>
      <c r="S45" s="34"/>
      <c r="T45" s="21">
        <v>78950</v>
      </c>
      <c r="U45" s="20"/>
    </row>
    <row r="46" spans="1:21" ht="13" customHeight="1" x14ac:dyDescent="0.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36">
        <f>SUM(P44:Q45)</f>
        <v>290000</v>
      </c>
      <c r="Q46" s="36"/>
      <c r="R46" s="36">
        <f>SUM(R44:S45)</f>
        <v>211050</v>
      </c>
      <c r="S46" s="36"/>
      <c r="T46" s="19">
        <f>SUM(T45)</f>
        <v>78950</v>
      </c>
      <c r="U46" s="19"/>
    </row>
    <row r="47" spans="1:21" s="1" customFormat="1" ht="11.1" customHeight="1" x14ac:dyDescent="0.35"/>
    <row r="48" spans="1:21" s="1" customFormat="1" ht="11.1" customHeight="1" x14ac:dyDescent="0.35">
      <c r="A48" s="17" t="s">
        <v>35</v>
      </c>
      <c r="B48" s="17"/>
      <c r="C48" s="17"/>
      <c r="D48" s="42">
        <v>45795</v>
      </c>
      <c r="E48" s="43"/>
      <c r="F48" s="43"/>
      <c r="G48" s="43"/>
      <c r="H48" s="43"/>
    </row>
    <row r="49" spans="1:18" s="1" customFormat="1" ht="11.1" customHeight="1" x14ac:dyDescent="0.35"/>
    <row r="50" spans="1:18" s="1" customFormat="1" ht="11.1" customHeight="1" x14ac:dyDescent="0.35">
      <c r="A50" s="32" t="s">
        <v>36</v>
      </c>
      <c r="B50" s="32"/>
      <c r="C50" s="32"/>
      <c r="D50" s="33" t="s">
        <v>37</v>
      </c>
      <c r="E50" s="33"/>
      <c r="F50" s="33"/>
      <c r="G50" s="33"/>
      <c r="H50" s="33"/>
      <c r="O50" s="33" t="s">
        <v>38</v>
      </c>
      <c r="P50" s="33"/>
      <c r="Q50" s="33"/>
      <c r="R50" s="33"/>
    </row>
    <row r="51" spans="1:18" ht="11.1" customHeight="1" x14ac:dyDescent="0.35">
      <c r="D51" s="41" t="s">
        <v>39</v>
      </c>
      <c r="E51" s="41"/>
      <c r="F51" s="41"/>
      <c r="G51" s="41"/>
      <c r="H51" s="41"/>
      <c r="K51" s="41" t="s">
        <v>40</v>
      </c>
      <c r="L51" s="41"/>
      <c r="M51" s="41"/>
      <c r="O51" s="41" t="s">
        <v>41</v>
      </c>
      <c r="P51" s="41"/>
      <c r="Q51" s="41"/>
      <c r="R51" s="41"/>
    </row>
  </sheetData>
  <mergeCells count="102">
    <mergeCell ref="P43:Q43"/>
    <mergeCell ref="R43:S43"/>
    <mergeCell ref="P46:Q46"/>
    <mergeCell ref="R46:S46"/>
    <mergeCell ref="D51:H51"/>
    <mergeCell ref="K51:M51"/>
    <mergeCell ref="O51:R51"/>
    <mergeCell ref="D48:H48"/>
    <mergeCell ref="R37:S37"/>
    <mergeCell ref="P41:Q41"/>
    <mergeCell ref="R41:S41"/>
    <mergeCell ref="A36:O36"/>
    <mergeCell ref="P36:Q36"/>
    <mergeCell ref="R36:S36"/>
    <mergeCell ref="R13:S13"/>
    <mergeCell ref="R24:S24"/>
    <mergeCell ref="A39:O39"/>
    <mergeCell ref="P39:Q39"/>
    <mergeCell ref="R39:S39"/>
    <mergeCell ref="A32:O32"/>
    <mergeCell ref="P32:Q32"/>
    <mergeCell ref="R32:S32"/>
    <mergeCell ref="A34:O34"/>
    <mergeCell ref="P34:Q34"/>
    <mergeCell ref="R34:S34"/>
    <mergeCell ref="A30:O30"/>
    <mergeCell ref="P30:Q30"/>
    <mergeCell ref="R30:S30"/>
    <mergeCell ref="A29:O29"/>
    <mergeCell ref="P29:Q29"/>
    <mergeCell ref="R29:S29"/>
    <mergeCell ref="A27:O27"/>
    <mergeCell ref="R27:S27"/>
    <mergeCell ref="A28:O28"/>
    <mergeCell ref="P28:Q28"/>
    <mergeCell ref="R28:S28"/>
    <mergeCell ref="A50:C50"/>
    <mergeCell ref="D50:H50"/>
    <mergeCell ref="O50:R50"/>
    <mergeCell ref="R42:S42"/>
    <mergeCell ref="A44:O44"/>
    <mergeCell ref="P44:Q44"/>
    <mergeCell ref="R44:S44"/>
    <mergeCell ref="A45:O45"/>
    <mergeCell ref="P45:Q45"/>
    <mergeCell ref="R45:S45"/>
    <mergeCell ref="A40:O40"/>
    <mergeCell ref="P40:Q40"/>
    <mergeCell ref="R40:S40"/>
    <mergeCell ref="A35:U35"/>
    <mergeCell ref="A42:O42"/>
    <mergeCell ref="P42:Q42"/>
    <mergeCell ref="A37:O37"/>
    <mergeCell ref="P37:Q37"/>
    <mergeCell ref="A19:O19"/>
    <mergeCell ref="P19:Q19"/>
    <mergeCell ref="R19:S19"/>
    <mergeCell ref="A20:O20"/>
    <mergeCell ref="P20:Q20"/>
    <mergeCell ref="A21:O21"/>
    <mergeCell ref="P21:Q21"/>
    <mergeCell ref="R21:S21"/>
    <mergeCell ref="A25:O25"/>
    <mergeCell ref="R25:S25"/>
    <mergeCell ref="A22:O22"/>
    <mergeCell ref="P22:Q22"/>
    <mergeCell ref="R22:S22"/>
    <mergeCell ref="A24:O24"/>
    <mergeCell ref="P24:Q24"/>
    <mergeCell ref="P13:Q13"/>
    <mergeCell ref="A14:O14"/>
    <mergeCell ref="R14:S14"/>
    <mergeCell ref="A15:O15"/>
    <mergeCell ref="P15:Q15"/>
    <mergeCell ref="R15:S15"/>
    <mergeCell ref="A17:O17"/>
    <mergeCell ref="P17:Q17"/>
    <mergeCell ref="R17:S17"/>
    <mergeCell ref="A16:U16"/>
    <mergeCell ref="A18:U18"/>
    <mergeCell ref="A33:U33"/>
    <mergeCell ref="A26:U26"/>
    <mergeCell ref="A23:U23"/>
    <mergeCell ref="A31:U31"/>
    <mergeCell ref="A4:E4"/>
    <mergeCell ref="F4:P4"/>
    <mergeCell ref="A5:E5"/>
    <mergeCell ref="F5:P5"/>
    <mergeCell ref="A7:K7"/>
    <mergeCell ref="L7:O7"/>
    <mergeCell ref="P7:Q7"/>
    <mergeCell ref="R7:S7"/>
    <mergeCell ref="A8:K8"/>
    <mergeCell ref="P8:Q8"/>
    <mergeCell ref="R8:S8"/>
    <mergeCell ref="A9:K9"/>
    <mergeCell ref="P9:Q9"/>
    <mergeCell ref="R9:S9"/>
    <mergeCell ref="A12:O12"/>
    <mergeCell ref="P12:Q12"/>
    <mergeCell ref="R12:S12"/>
    <mergeCell ref="A13:O13"/>
  </mergeCells>
  <pageMargins left="0.19685039370078741" right="0.19685039370078741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cp:lastPrinted>2025-05-11T16:52:46Z</cp:lastPrinted>
  <dcterms:created xsi:type="dcterms:W3CDTF">2025-05-18T07:49:08Z</dcterms:created>
  <dcterms:modified xsi:type="dcterms:W3CDTF">2025-05-18T11:41:43Z</dcterms:modified>
</cp:coreProperties>
</file>